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8800" windowHeight="12435"/>
  </bookViews>
  <sheets>
    <sheet name="Cuadro 1.1" sheetId="18" r:id="rId1"/>
  </sheets>
  <definedNames>
    <definedName name="_xlnm.Print_Area" localSheetId="0">'Cuadro 1.1'!$A$1:$Q$39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8" l="1"/>
  <c r="E33" i="18"/>
  <c r="M32" i="18"/>
  <c r="H32" i="18"/>
  <c r="C32" i="18"/>
  <c r="M31" i="18"/>
  <c r="H31" i="18"/>
  <c r="C31" i="18"/>
  <c r="M30" i="18"/>
  <c r="H30" i="18"/>
  <c r="C30" i="18"/>
  <c r="C28" i="18" s="1"/>
  <c r="C25" i="18" s="1"/>
  <c r="M29" i="18"/>
  <c r="M28" i="18" s="1"/>
  <c r="H29" i="18"/>
  <c r="C29" i="18"/>
  <c r="P28" i="18"/>
  <c r="O28" i="18"/>
  <c r="N28" i="18"/>
  <c r="L28" i="18"/>
  <c r="K28" i="18"/>
  <c r="K25" i="18" s="1"/>
  <c r="K33" i="18" s="1"/>
  <c r="J28" i="18"/>
  <c r="J25" i="18" s="1"/>
  <c r="J33" i="18" s="1"/>
  <c r="I28" i="18"/>
  <c r="I25" i="18" s="1"/>
  <c r="I33" i="18" s="1"/>
  <c r="H28" i="18"/>
  <c r="G28" i="18"/>
  <c r="G25" i="18" s="1"/>
  <c r="G33" i="18" s="1"/>
  <c r="F28" i="18"/>
  <c r="E28" i="18"/>
  <c r="D28" i="18"/>
  <c r="M27" i="18"/>
  <c r="H27" i="18"/>
  <c r="H26" i="18" s="1"/>
  <c r="H25" i="18" s="1"/>
  <c r="H33" i="18" s="1"/>
  <c r="C27" i="18"/>
  <c r="P26" i="18"/>
  <c r="O26" i="18"/>
  <c r="N26" i="18"/>
  <c r="M26" i="18"/>
  <c r="L26" i="18"/>
  <c r="L25" i="18" s="1"/>
  <c r="L33" i="18" s="1"/>
  <c r="K26" i="18"/>
  <c r="J26" i="18"/>
  <c r="I26" i="18"/>
  <c r="G26" i="18"/>
  <c r="F26" i="18"/>
  <c r="E26" i="18"/>
  <c r="D26" i="18"/>
  <c r="C26" i="18"/>
  <c r="P25" i="18"/>
  <c r="P33" i="18" s="1"/>
  <c r="O25" i="18"/>
  <c r="O33" i="18" s="1"/>
  <c r="N25" i="18"/>
  <c r="N33" i="18" s="1"/>
  <c r="F25" i="18"/>
  <c r="E25" i="18"/>
  <c r="D25" i="18"/>
  <c r="D33" i="18" s="1"/>
  <c r="M24" i="18"/>
  <c r="H24" i="18"/>
  <c r="C24" i="18"/>
  <c r="G23" i="18"/>
  <c r="M22" i="18"/>
  <c r="H22" i="18"/>
  <c r="C22" i="18"/>
  <c r="M21" i="18"/>
  <c r="H21" i="18"/>
  <c r="C21" i="18"/>
  <c r="C18" i="18" s="1"/>
  <c r="M20" i="18"/>
  <c r="M18" i="18" s="1"/>
  <c r="H20" i="18"/>
  <c r="C20" i="18"/>
  <c r="M19" i="18"/>
  <c r="H19" i="18"/>
  <c r="H18" i="18" s="1"/>
  <c r="C19" i="18"/>
  <c r="P18" i="18"/>
  <c r="P14" i="18" s="1"/>
  <c r="P23" i="18" s="1"/>
  <c r="O18" i="18"/>
  <c r="O14" i="18" s="1"/>
  <c r="O23" i="18" s="1"/>
  <c r="N18" i="18"/>
  <c r="N14" i="18" s="1"/>
  <c r="N23" i="18" s="1"/>
  <c r="L18" i="18"/>
  <c r="L14" i="18" s="1"/>
  <c r="L23" i="18" s="1"/>
  <c r="K18" i="18"/>
  <c r="K14" i="18" s="1"/>
  <c r="K23" i="18" s="1"/>
  <c r="J18" i="18"/>
  <c r="J14" i="18" s="1"/>
  <c r="J23" i="18" s="1"/>
  <c r="I18" i="18"/>
  <c r="I14" i="18" s="1"/>
  <c r="I23" i="18" s="1"/>
  <c r="G18" i="18"/>
  <c r="F18" i="18"/>
  <c r="E18" i="18"/>
  <c r="D18" i="18"/>
  <c r="M17" i="18"/>
  <c r="H17" i="18"/>
  <c r="C17" i="18"/>
  <c r="M16" i="18"/>
  <c r="M15" i="18" s="1"/>
  <c r="H16" i="18"/>
  <c r="H15" i="18" s="1"/>
  <c r="H14" i="18" s="1"/>
  <c r="H23" i="18" s="1"/>
  <c r="C16" i="18"/>
  <c r="C15" i="18" s="1"/>
  <c r="C14" i="18" s="1"/>
  <c r="P15" i="18"/>
  <c r="O15" i="18"/>
  <c r="N15" i="18"/>
  <c r="L15" i="18"/>
  <c r="K15" i="18"/>
  <c r="J15" i="18"/>
  <c r="I15" i="18"/>
  <c r="G15" i="18"/>
  <c r="F15" i="18"/>
  <c r="F14" i="18" s="1"/>
  <c r="F23" i="18" s="1"/>
  <c r="E15" i="18"/>
  <c r="E14" i="18" s="1"/>
  <c r="E23" i="18" s="1"/>
  <c r="D15" i="18"/>
  <c r="D14" i="18" s="1"/>
  <c r="D23" i="18" s="1"/>
  <c r="G14" i="18"/>
  <c r="M13" i="18"/>
  <c r="H13" i="18"/>
  <c r="C13" i="18"/>
  <c r="C23" i="18" s="1"/>
  <c r="M25" i="18" l="1"/>
  <c r="M14" i="18"/>
  <c r="M23" i="18" s="1"/>
  <c r="C33" i="18"/>
  <c r="M33" i="18"/>
</calcChain>
</file>

<file path=xl/sharedStrings.xml><?xml version="1.0" encoding="utf-8"?>
<sst xmlns="http://schemas.openxmlformats.org/spreadsheetml/2006/main" count="59" uniqueCount="40">
  <si>
    <t>República de Panamá</t>
  </si>
  <si>
    <t>CONTRALORÍA GENERAL DE LA REPÚBLICA</t>
  </si>
  <si>
    <t>Instituto Nacional de Estadística y Censo</t>
  </si>
  <si>
    <t>Partida</t>
  </si>
  <si>
    <t>2023 (P)</t>
  </si>
  <si>
    <t>Total</t>
  </si>
  <si>
    <t>Trimestre</t>
  </si>
  <si>
    <t>Primer</t>
  </si>
  <si>
    <t>Segundo</t>
  </si>
  <si>
    <t>Tercer</t>
  </si>
  <si>
    <t>Cuarto</t>
  </si>
  <si>
    <t>En Zona Libre de Colón</t>
  </si>
  <si>
    <t>En Zonas Francas</t>
  </si>
  <si>
    <t>Otros ajustes exportación</t>
  </si>
  <si>
    <t>Exportaciones de electricidad</t>
  </si>
  <si>
    <t>Exportaciones de coco</t>
  </si>
  <si>
    <t>Bienes para reparación o almacenamiento sin traspaso de la propiedad</t>
  </si>
  <si>
    <t>Bienes adquiridos en puerto por medio de transporte</t>
  </si>
  <si>
    <t>Bienes totales según la balanza de pagos (exportación)</t>
  </si>
  <si>
    <t xml:space="preserve">Importaciones de la Zona Libre de Colón </t>
  </si>
  <si>
    <t>Otros ajustes importación</t>
  </si>
  <si>
    <t>Importaciones de electricidad</t>
  </si>
  <si>
    <t>Importaciones de maquinaria y equipo de transporte</t>
  </si>
  <si>
    <t>Bienes totales según la balanza de pagos (importación)</t>
  </si>
  <si>
    <t>0.0 Cuando la cantidad es menor a la unidad o fracción decimal adoptada, para la expresión del dato.</t>
  </si>
  <si>
    <t>(P) Cifras preliminares.</t>
  </si>
  <si>
    <t>(E) Cifras estimadas.</t>
  </si>
  <si>
    <t>Estadísticas del comercio de mercancías como aparecen en los datos fuentes de exportaciones</t>
  </si>
  <si>
    <t>Ajustes exportaciones</t>
  </si>
  <si>
    <t>Estadísticas del comercio de mercancías como aparecen en los datos fuentes de importaciones</t>
  </si>
  <si>
    <t>Ajustes de cobertura transacciones con residentes</t>
  </si>
  <si>
    <t>Ajustes importaciones</t>
  </si>
  <si>
    <t>En millones de balboas</t>
  </si>
  <si>
    <t>2024 (P)</t>
  </si>
  <si>
    <t>2025 (E)</t>
  </si>
  <si>
    <t>Cuadro 1.1. CONCILIACIÓN ENTRE LOS DATOS FUENTE DE LAS MERCANCÍAS Y LOS BIENES TOTALES,</t>
  </si>
  <si>
    <t>NOTA: De existir diferencia entre el total y los parciales, se debe al redondeo.</t>
  </si>
  <si>
    <t>SEGÚN LA BALANZA DE PAGOS: AÑOS 2023-24 Y ENERO A SEPTIEMBRE 2025</t>
  </si>
  <si>
    <t>Enero a septiembre</t>
  </si>
  <si>
    <t>Línea 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</si>
</sst>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;[Red]\-#,##0\ [$€-1]"/>
    <numFmt numFmtId="165" formatCode="#,##0.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MS Sans Serif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165" fontId="3" fillId="0" borderId="6" xfId="0" applyNumberFormat="1" applyFont="1" applyBorder="1"/>
    <xf numFmtId="165" fontId="2" fillId="0" borderId="6" xfId="0" applyNumberFormat="1" applyFont="1" applyBorder="1"/>
    <xf numFmtId="4" fontId="2" fillId="0" borderId="5" xfId="0" applyNumberFormat="1" applyFont="1" applyBorder="1"/>
    <xf numFmtId="4" fontId="3" fillId="0" borderId="5" xfId="0" applyNumberFormat="1" applyFont="1" applyBorder="1"/>
    <xf numFmtId="165" fontId="3" fillId="0" borderId="5" xfId="0" applyNumberFormat="1" applyFont="1" applyBorder="1"/>
    <xf numFmtId="0" fontId="2" fillId="0" borderId="5" xfId="0" applyFont="1" applyBorder="1"/>
    <xf numFmtId="0" fontId="2" fillId="0" borderId="0" xfId="0" applyNumberFormat="1" applyFont="1" applyFill="1" applyAlignment="1"/>
    <xf numFmtId="0" fontId="6" fillId="2" borderId="0" xfId="0" applyNumberFormat="1" applyFont="1" applyFill="1" applyBorder="1"/>
    <xf numFmtId="165" fontId="2" fillId="3" borderId="6" xfId="0" applyNumberFormat="1" applyFont="1" applyFill="1" applyBorder="1"/>
    <xf numFmtId="0" fontId="8" fillId="4" borderId="15" xfId="0" applyNumberFormat="1" applyFont="1" applyFill="1" applyBorder="1" applyAlignment="1" applyProtection="1">
      <alignment horizontal="center" vertical="center"/>
    </xf>
    <xf numFmtId="0" fontId="8" fillId="4" borderId="16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7" fillId="0" borderId="0" xfId="0" applyFont="1" applyAlignment="1"/>
    <xf numFmtId="0" fontId="1" fillId="0" borderId="17" xfId="0" applyFont="1" applyBorder="1"/>
    <xf numFmtId="0" fontId="2" fillId="0" borderId="18" xfId="0" applyFont="1" applyFill="1" applyBorder="1"/>
    <xf numFmtId="0" fontId="2" fillId="0" borderId="19" xfId="0" applyNumberFormat="1" applyFont="1" applyFill="1" applyBorder="1" applyAlignment="1" applyProtection="1">
      <alignment horizontal="center" vertical="center"/>
    </xf>
    <xf numFmtId="0" fontId="1" fillId="0" borderId="1" xfId="0" applyFont="1" applyBorder="1"/>
    <xf numFmtId="0" fontId="2" fillId="0" borderId="6" xfId="0" applyFont="1" applyFill="1" applyBorder="1" applyAlignment="1">
      <alignment wrapText="1"/>
    </xf>
    <xf numFmtId="0" fontId="2" fillId="0" borderId="2" xfId="0" applyNumberFormat="1" applyFont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horizontal="left" indent="1"/>
    </xf>
    <xf numFmtId="0" fontId="2" fillId="0" borderId="6" xfId="0" applyFont="1" applyFill="1" applyBorder="1" applyAlignment="1">
      <alignment horizontal="left" indent="2"/>
    </xf>
    <xf numFmtId="0" fontId="2" fillId="0" borderId="6" xfId="0" applyFont="1" applyFill="1" applyBorder="1" applyAlignment="1">
      <alignment horizontal="left" vertical="center" wrapText="1" indent="2"/>
    </xf>
    <xf numFmtId="166" fontId="2" fillId="0" borderId="6" xfId="1" applyNumberFormat="1" applyFont="1" applyFill="1" applyBorder="1" applyAlignment="1" applyProtection="1">
      <alignment horizontal="left" indent="2"/>
      <protection locked="0"/>
    </xf>
    <xf numFmtId="0" fontId="1" fillId="0" borderId="4" xfId="0" applyFont="1" applyBorder="1"/>
    <xf numFmtId="0" fontId="2" fillId="0" borderId="3" xfId="0" applyNumberFormat="1" applyFont="1" applyBorder="1"/>
    <xf numFmtId="165" fontId="3" fillId="0" borderId="6" xfId="0" applyNumberFormat="1" applyFont="1" applyFill="1" applyBorder="1"/>
    <xf numFmtId="0" fontId="2" fillId="0" borderId="2" xfId="0" applyNumberFormat="1" applyFont="1" applyFill="1" applyBorder="1"/>
    <xf numFmtId="0" fontId="3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8" fillId="4" borderId="8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 applyProtection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</xf>
    <xf numFmtId="164" fontId="8" fillId="4" borderId="21" xfId="0" applyNumberFormat="1" applyFont="1" applyFill="1" applyBorder="1" applyAlignment="1" applyProtection="1">
      <alignment horizontal="right" vertical="center" wrapText="1"/>
    </xf>
    <xf numFmtId="164" fontId="8" fillId="4" borderId="22" xfId="0" applyNumberFormat="1" applyFont="1" applyFill="1" applyBorder="1" applyAlignment="1" applyProtection="1">
      <alignment horizontal="right" vertical="center" wrapText="1"/>
    </xf>
    <xf numFmtId="164" fontId="8" fillId="4" borderId="20" xfId="0" applyNumberFormat="1" applyFont="1" applyFill="1" applyBorder="1" applyAlignment="1" applyProtection="1">
      <alignment horizontal="right" vertical="center" wrapText="1"/>
    </xf>
    <xf numFmtId="164" fontId="8" fillId="4" borderId="11" xfId="0" applyNumberFormat="1" applyFont="1" applyFill="1" applyBorder="1" applyAlignment="1" applyProtection="1">
      <alignment horizontal="center" vertical="center"/>
    </xf>
    <xf numFmtId="0" fontId="8" fillId="4" borderId="12" xfId="0" applyNumberFormat="1" applyFont="1" applyFill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 applyProtection="1">
      <alignment horizontal="center" vertical="center"/>
    </xf>
    <xf numFmtId="0" fontId="8" fillId="4" borderId="9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_Vínculos" xfId="1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abSelected="1" zoomScaleNormal="100" workbookViewId="0">
      <pane xSplit="2" topLeftCell="C1" activePane="topRight" state="frozen"/>
      <selection activeCell="A18" sqref="A18"/>
      <selection pane="topRight" sqref="A1:G1"/>
    </sheetView>
  </sheetViews>
  <sheetFormatPr baseColWidth="10" defaultRowHeight="12.75" x14ac:dyDescent="0.2"/>
  <cols>
    <col min="1" max="1" width="6.7109375" style="1" customWidth="1"/>
    <col min="2" max="2" width="51.42578125" style="1" customWidth="1"/>
    <col min="3" max="3" width="12.28515625" style="1" customWidth="1"/>
    <col min="4" max="7" width="10.7109375" style="1" customWidth="1"/>
    <col min="8" max="8" width="12.28515625" style="1" customWidth="1"/>
    <col min="9" max="12" width="11.7109375" style="1" customWidth="1"/>
    <col min="13" max="13" width="12.28515625" style="1" customWidth="1"/>
    <col min="14" max="16" width="11.7109375" style="1" customWidth="1"/>
    <col min="17" max="17" width="6.7109375" style="1" customWidth="1"/>
    <col min="18" max="16384" width="11.42578125" style="1"/>
  </cols>
  <sheetData>
    <row r="1" spans="1:17" ht="12.75" customHeight="1" x14ac:dyDescent="0.2">
      <c r="A1" s="59" t="s">
        <v>0</v>
      </c>
      <c r="B1" s="59"/>
      <c r="C1" s="59"/>
      <c r="D1" s="59"/>
      <c r="E1" s="59"/>
      <c r="F1" s="59"/>
      <c r="G1" s="59"/>
      <c r="H1" s="59" t="s">
        <v>0</v>
      </c>
      <c r="I1" s="59"/>
      <c r="J1" s="59"/>
      <c r="K1" s="59"/>
      <c r="L1" s="59"/>
      <c r="M1" s="59"/>
      <c r="N1" s="59"/>
      <c r="O1" s="59"/>
      <c r="P1" s="59"/>
      <c r="Q1" s="59"/>
    </row>
    <row r="2" spans="1:17" ht="12.75" customHeight="1" x14ac:dyDescent="0.2">
      <c r="A2" s="60" t="s">
        <v>1</v>
      </c>
      <c r="B2" s="60"/>
      <c r="C2" s="60"/>
      <c r="D2" s="60"/>
      <c r="E2" s="60"/>
      <c r="F2" s="60"/>
      <c r="G2" s="60"/>
      <c r="H2" s="60" t="s">
        <v>1</v>
      </c>
      <c r="I2" s="60"/>
      <c r="J2" s="60"/>
      <c r="K2" s="60"/>
      <c r="L2" s="60"/>
      <c r="M2" s="60"/>
      <c r="N2" s="60"/>
      <c r="O2" s="60"/>
      <c r="P2" s="60"/>
      <c r="Q2" s="60"/>
    </row>
    <row r="3" spans="1:17" ht="12.75" customHeight="1" x14ac:dyDescent="0.2">
      <c r="A3" s="59" t="s">
        <v>2</v>
      </c>
      <c r="B3" s="59"/>
      <c r="C3" s="59"/>
      <c r="D3" s="59"/>
      <c r="E3" s="59"/>
      <c r="F3" s="59"/>
      <c r="G3" s="59"/>
      <c r="H3" s="59" t="s">
        <v>2</v>
      </c>
      <c r="I3" s="59"/>
      <c r="J3" s="59"/>
      <c r="K3" s="59"/>
      <c r="L3" s="59"/>
      <c r="M3" s="59"/>
      <c r="N3" s="59"/>
      <c r="O3" s="59"/>
      <c r="P3" s="59"/>
      <c r="Q3" s="59"/>
    </row>
    <row r="4" spans="1:17" ht="6" customHeight="1" x14ac:dyDescent="0.2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2.75" customHeight="1" x14ac:dyDescent="0.2">
      <c r="A5" s="18" t="s">
        <v>35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35" t="s">
        <v>35</v>
      </c>
    </row>
    <row r="6" spans="1:17" ht="12.75" customHeight="1" x14ac:dyDescent="0.2">
      <c r="A6" s="19" t="s">
        <v>37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  <c r="Q6" s="36" t="s">
        <v>37</v>
      </c>
    </row>
    <row r="7" spans="1:17" ht="6" customHeight="1" x14ac:dyDescent="0.2"/>
    <row r="8" spans="1:17" ht="12.75" customHeight="1" x14ac:dyDescent="0.2">
      <c r="A8" s="40" t="s">
        <v>39</v>
      </c>
      <c r="B8" s="43" t="s">
        <v>3</v>
      </c>
      <c r="C8" s="46" t="s">
        <v>32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 t="s">
        <v>39</v>
      </c>
    </row>
    <row r="9" spans="1:17" ht="12.75" customHeight="1" x14ac:dyDescent="0.2">
      <c r="A9" s="41"/>
      <c r="B9" s="44"/>
      <c r="C9" s="46" t="s">
        <v>4</v>
      </c>
      <c r="D9" s="47"/>
      <c r="E9" s="47"/>
      <c r="F9" s="47"/>
      <c r="G9" s="51"/>
      <c r="H9" s="46" t="s">
        <v>33</v>
      </c>
      <c r="I9" s="47"/>
      <c r="J9" s="47"/>
      <c r="K9" s="47"/>
      <c r="L9" s="51"/>
      <c r="M9" s="46" t="s">
        <v>34</v>
      </c>
      <c r="N9" s="47"/>
      <c r="O9" s="47"/>
      <c r="P9" s="47"/>
      <c r="Q9" s="49"/>
    </row>
    <row r="10" spans="1:17" ht="12.75" customHeight="1" x14ac:dyDescent="0.2">
      <c r="A10" s="41"/>
      <c r="B10" s="44"/>
      <c r="C10" s="52" t="s">
        <v>5</v>
      </c>
      <c r="D10" s="54" t="s">
        <v>6</v>
      </c>
      <c r="E10" s="55"/>
      <c r="F10" s="55"/>
      <c r="G10" s="56"/>
      <c r="H10" s="52" t="s">
        <v>5</v>
      </c>
      <c r="I10" s="54" t="s">
        <v>6</v>
      </c>
      <c r="J10" s="55"/>
      <c r="K10" s="55"/>
      <c r="L10" s="56"/>
      <c r="M10" s="57" t="s">
        <v>38</v>
      </c>
      <c r="N10" s="54" t="s">
        <v>6</v>
      </c>
      <c r="O10" s="55"/>
      <c r="P10" s="55"/>
      <c r="Q10" s="49"/>
    </row>
    <row r="11" spans="1:17" ht="12.75" customHeight="1" x14ac:dyDescent="0.2">
      <c r="A11" s="42"/>
      <c r="B11" s="45"/>
      <c r="C11" s="53"/>
      <c r="D11" s="13" t="s">
        <v>7</v>
      </c>
      <c r="E11" s="13" t="s">
        <v>8</v>
      </c>
      <c r="F11" s="13" t="s">
        <v>9</v>
      </c>
      <c r="G11" s="13" t="s">
        <v>10</v>
      </c>
      <c r="H11" s="53"/>
      <c r="I11" s="13" t="s">
        <v>7</v>
      </c>
      <c r="J11" s="13" t="s">
        <v>8</v>
      </c>
      <c r="K11" s="13" t="s">
        <v>9</v>
      </c>
      <c r="L11" s="13" t="s">
        <v>10</v>
      </c>
      <c r="M11" s="58"/>
      <c r="N11" s="14" t="s">
        <v>7</v>
      </c>
      <c r="O11" s="13" t="s">
        <v>8</v>
      </c>
      <c r="P11" s="39" t="s">
        <v>9</v>
      </c>
      <c r="Q11" s="50"/>
    </row>
    <row r="12" spans="1:17" ht="6" customHeight="1" x14ac:dyDescent="0.2">
      <c r="A12" s="20"/>
      <c r="B12" s="21"/>
      <c r="C12" s="15"/>
      <c r="D12" s="16"/>
      <c r="E12" s="16"/>
      <c r="F12" s="16"/>
      <c r="G12" s="16"/>
      <c r="H12" s="15"/>
      <c r="I12" s="16"/>
      <c r="J12" s="16"/>
      <c r="K12" s="16"/>
      <c r="L12" s="16"/>
      <c r="M12" s="16"/>
      <c r="N12" s="16"/>
      <c r="O12" s="16"/>
      <c r="P12" s="16"/>
      <c r="Q12" s="22"/>
    </row>
    <row r="13" spans="1:17" ht="27" customHeight="1" x14ac:dyDescent="0.2">
      <c r="A13" s="23">
        <v>1</v>
      </c>
      <c r="B13" s="24" t="s">
        <v>27</v>
      </c>
      <c r="C13" s="4">
        <f>SUM(D13:G13)</f>
        <v>18140.520181999997</v>
      </c>
      <c r="D13" s="4">
        <v>4878.4962189999997</v>
      </c>
      <c r="E13" s="4">
        <v>4001.4029249999999</v>
      </c>
      <c r="F13" s="4">
        <v>4410.2065169999996</v>
      </c>
      <c r="G13" s="4">
        <v>4850.4145209999997</v>
      </c>
      <c r="H13" s="4">
        <f>SUM(I13:L13)</f>
        <v>14950.876502000001</v>
      </c>
      <c r="I13" s="4">
        <v>3373.7846650000001</v>
      </c>
      <c r="J13" s="4">
        <v>3552.4555679999999</v>
      </c>
      <c r="K13" s="4">
        <v>4053.688451</v>
      </c>
      <c r="L13" s="4">
        <v>3970.9478180000001</v>
      </c>
      <c r="M13" s="4">
        <f>SUM(N13:P13)</f>
        <v>10930.162881</v>
      </c>
      <c r="N13" s="4">
        <v>3368.1608730000003</v>
      </c>
      <c r="O13" s="4">
        <v>3691.7300090000003</v>
      </c>
      <c r="P13" s="4">
        <v>3870.2719990000001</v>
      </c>
      <c r="Q13" s="25">
        <v>1</v>
      </c>
    </row>
    <row r="14" spans="1:17" ht="12.75" customHeight="1" x14ac:dyDescent="0.2">
      <c r="A14" s="23">
        <v>2</v>
      </c>
      <c r="B14" s="26" t="s">
        <v>28</v>
      </c>
      <c r="C14" s="4">
        <f>C15+C18</f>
        <v>-1105.4915534400004</v>
      </c>
      <c r="D14" s="4">
        <f>D15+D18</f>
        <v>-720.55062262000001</v>
      </c>
      <c r="E14" s="4">
        <f t="shared" ref="E14:G14" si="0">E15+E18</f>
        <v>208.57992551000001</v>
      </c>
      <c r="F14" s="4">
        <f t="shared" si="0"/>
        <v>301.72591701000005</v>
      </c>
      <c r="G14" s="4">
        <f t="shared" si="0"/>
        <v>-895.24677334</v>
      </c>
      <c r="H14" s="4">
        <f>H15+H18</f>
        <v>1043.1236279100001</v>
      </c>
      <c r="I14" s="4">
        <f t="shared" ref="I14:L14" si="1">I15+I18</f>
        <v>266.58349823000003</v>
      </c>
      <c r="J14" s="4">
        <f t="shared" si="1"/>
        <v>270.90851897000005</v>
      </c>
      <c r="K14" s="4">
        <f t="shared" si="1"/>
        <v>273.36398155000006</v>
      </c>
      <c r="L14" s="4">
        <f t="shared" si="1"/>
        <v>232.26762916000007</v>
      </c>
      <c r="M14" s="4">
        <f>M15+M18</f>
        <v>799.26792958299995</v>
      </c>
      <c r="N14" s="4">
        <f t="shared" ref="N14:P14" si="2">N15+N18</f>
        <v>302.16118492999988</v>
      </c>
      <c r="O14" s="4">
        <f t="shared" si="2"/>
        <v>191.20076110000002</v>
      </c>
      <c r="P14" s="4">
        <f t="shared" si="2"/>
        <v>305.905983553</v>
      </c>
      <c r="Q14" s="25">
        <v>2</v>
      </c>
    </row>
    <row r="15" spans="1:17" ht="12.75" customHeight="1" x14ac:dyDescent="0.2">
      <c r="A15" s="23">
        <v>3</v>
      </c>
      <c r="B15" s="27" t="s">
        <v>30</v>
      </c>
      <c r="C15" s="4">
        <f t="shared" ref="C15" si="3">SUM(C16:C17)</f>
        <v>-1297.5390580000001</v>
      </c>
      <c r="D15" s="4">
        <f>SUM(D16:D17)</f>
        <v>-313.40212100000002</v>
      </c>
      <c r="E15" s="4">
        <f t="shared" ref="E15:P15" si="4">SUM(E16:E17)</f>
        <v>-288.27283799999998</v>
      </c>
      <c r="F15" s="4">
        <f t="shared" si="4"/>
        <v>-324.62646999999998</v>
      </c>
      <c r="G15" s="4">
        <f t="shared" si="4"/>
        <v>-371.23762899999997</v>
      </c>
      <c r="H15" s="4">
        <f t="shared" si="4"/>
        <v>-1304.4242919999999</v>
      </c>
      <c r="I15" s="4">
        <f t="shared" si="4"/>
        <v>-295.22616600000003</v>
      </c>
      <c r="J15" s="4">
        <f t="shared" si="4"/>
        <v>-309.92672600000003</v>
      </c>
      <c r="K15" s="4">
        <f t="shared" si="4"/>
        <v>-302.854378</v>
      </c>
      <c r="L15" s="4">
        <f t="shared" si="4"/>
        <v>-396.41702199999997</v>
      </c>
      <c r="M15" s="4">
        <f t="shared" si="4"/>
        <v>-1006.033992</v>
      </c>
      <c r="N15" s="4">
        <f t="shared" si="4"/>
        <v>-329.113156</v>
      </c>
      <c r="O15" s="4">
        <f t="shared" si="4"/>
        <v>-316.42258299999997</v>
      </c>
      <c r="P15" s="4">
        <f t="shared" si="4"/>
        <v>-360.49825300000003</v>
      </c>
      <c r="Q15" s="25">
        <v>3</v>
      </c>
    </row>
    <row r="16" spans="1:17" ht="12.75" customHeight="1" x14ac:dyDescent="0.2">
      <c r="A16" s="23">
        <v>4</v>
      </c>
      <c r="B16" s="28" t="s">
        <v>11</v>
      </c>
      <c r="C16" s="5">
        <f>SUM(D16:G16)</f>
        <v>-1254.931736</v>
      </c>
      <c r="D16" s="12">
        <v>-306.08716100000004</v>
      </c>
      <c r="E16" s="12">
        <v>-281.00208099999998</v>
      </c>
      <c r="F16" s="12">
        <v>-309.165595</v>
      </c>
      <c r="G16" s="12">
        <v>-358.67689899999999</v>
      </c>
      <c r="H16" s="5">
        <f>SUM(I16:L16)</f>
        <v>-1264.8884499999999</v>
      </c>
      <c r="I16" s="12">
        <v>-289.72150400000004</v>
      </c>
      <c r="J16" s="12">
        <v>-292.41475200000002</v>
      </c>
      <c r="K16" s="12">
        <v>-295.45217400000001</v>
      </c>
      <c r="L16" s="12">
        <v>-387.30001999999996</v>
      </c>
      <c r="M16" s="5">
        <f>SUM(N16:P16)</f>
        <v>-956.69248300000004</v>
      </c>
      <c r="N16" s="12">
        <v>-309.10416800000002</v>
      </c>
      <c r="O16" s="12">
        <v>-308.30649099999999</v>
      </c>
      <c r="P16" s="12">
        <v>-339.28182400000003</v>
      </c>
      <c r="Q16" s="25">
        <v>4</v>
      </c>
    </row>
    <row r="17" spans="1:17" ht="12.75" customHeight="1" x14ac:dyDescent="0.2">
      <c r="A17" s="23">
        <v>5</v>
      </c>
      <c r="B17" s="28" t="s">
        <v>12</v>
      </c>
      <c r="C17" s="5">
        <f>SUM(D17:G17)</f>
        <v>-42.607321999999996</v>
      </c>
      <c r="D17" s="5">
        <v>-7.3149600000000001</v>
      </c>
      <c r="E17" s="5">
        <v>-7.2707569999999997</v>
      </c>
      <c r="F17" s="5">
        <v>-15.460875</v>
      </c>
      <c r="G17" s="5">
        <v>-12.56073</v>
      </c>
      <c r="H17" s="5">
        <f>SUM(I17:L17)</f>
        <v>-39.535842000000002</v>
      </c>
      <c r="I17" s="5">
        <v>-5.5046619999999997</v>
      </c>
      <c r="J17" s="5">
        <v>-17.511973999999999</v>
      </c>
      <c r="K17" s="5">
        <v>-7.4022040000000002</v>
      </c>
      <c r="L17" s="5">
        <v>-9.1170019999999994</v>
      </c>
      <c r="M17" s="5">
        <f>SUM(N17:P17)</f>
        <v>-49.341509000000002</v>
      </c>
      <c r="N17" s="5">
        <v>-20.008987999999999</v>
      </c>
      <c r="O17" s="5">
        <v>-8.1160920000000001</v>
      </c>
      <c r="P17" s="5">
        <v>-21.216429000000002</v>
      </c>
      <c r="Q17" s="25">
        <v>5</v>
      </c>
    </row>
    <row r="18" spans="1:17" ht="12.75" customHeight="1" x14ac:dyDescent="0.2">
      <c r="A18" s="23">
        <v>6</v>
      </c>
      <c r="B18" s="27" t="s">
        <v>13</v>
      </c>
      <c r="C18" s="4">
        <f>SUM(C19:C22)</f>
        <v>192.04750455999965</v>
      </c>
      <c r="D18" s="4">
        <f>SUM(D19:D22)</f>
        <v>-407.14850162000005</v>
      </c>
      <c r="E18" s="4">
        <f t="shared" ref="E18:G18" si="5">SUM(E19:E22)</f>
        <v>496.85276350999999</v>
      </c>
      <c r="F18" s="4">
        <f t="shared" si="5"/>
        <v>626.35238701000003</v>
      </c>
      <c r="G18" s="4">
        <f t="shared" si="5"/>
        <v>-524.00914434000003</v>
      </c>
      <c r="H18" s="4">
        <f>SUM(H19:H22)</f>
        <v>2347.54791991</v>
      </c>
      <c r="I18" s="4">
        <f t="shared" ref="I18:L18" si="6">SUM(I19:I22)</f>
        <v>561.80966423000007</v>
      </c>
      <c r="J18" s="4">
        <f t="shared" si="6"/>
        <v>580.83524497000008</v>
      </c>
      <c r="K18" s="4">
        <f t="shared" si="6"/>
        <v>576.21835955000006</v>
      </c>
      <c r="L18" s="4">
        <f t="shared" si="6"/>
        <v>628.68465116000004</v>
      </c>
      <c r="M18" s="4">
        <f>SUM(M19:M22)</f>
        <v>1805.301921583</v>
      </c>
      <c r="N18" s="4">
        <f t="shared" ref="N18:P18" si="7">SUM(N19:N22)</f>
        <v>631.27434092999988</v>
      </c>
      <c r="O18" s="4">
        <f t="shared" si="7"/>
        <v>507.6233441</v>
      </c>
      <c r="P18" s="4">
        <f t="shared" si="7"/>
        <v>666.40423655300003</v>
      </c>
      <c r="Q18" s="25">
        <v>6</v>
      </c>
    </row>
    <row r="19" spans="1:17" ht="12.75" customHeight="1" x14ac:dyDescent="0.2">
      <c r="A19" s="23">
        <v>7</v>
      </c>
      <c r="B19" s="28" t="s">
        <v>14</v>
      </c>
      <c r="C19" s="5">
        <f>SUM(D19:G19)</f>
        <v>12.121359140000001</v>
      </c>
      <c r="D19" s="5">
        <v>8.3256147200000008</v>
      </c>
      <c r="E19" s="5">
        <v>3.6528492799999999</v>
      </c>
      <c r="F19" s="5">
        <v>2.4121090000000001E-2</v>
      </c>
      <c r="G19" s="5">
        <v>0.11877405000000001</v>
      </c>
      <c r="H19" s="5">
        <f>SUM(I19:L19)</f>
        <v>5.8373260500000006</v>
      </c>
      <c r="I19" s="5">
        <v>0</v>
      </c>
      <c r="J19" s="5">
        <v>0</v>
      </c>
      <c r="K19" s="5">
        <v>5.4531214500000003</v>
      </c>
      <c r="L19" s="5">
        <v>0.38420460000000001</v>
      </c>
      <c r="M19" s="5">
        <f t="shared" ref="M19:M22" si="8">SUM(N19:P19)</f>
        <v>0.89496412000000003</v>
      </c>
      <c r="N19" s="5">
        <v>0.38191755999999999</v>
      </c>
      <c r="O19" s="5">
        <v>7.7100929999999998E-2</v>
      </c>
      <c r="P19" s="5">
        <v>0.43594562999999997</v>
      </c>
      <c r="Q19" s="25">
        <v>7</v>
      </c>
    </row>
    <row r="20" spans="1:17" ht="12.75" customHeight="1" x14ac:dyDescent="0.2">
      <c r="A20" s="23">
        <v>8</v>
      </c>
      <c r="B20" s="28" t="s">
        <v>15</v>
      </c>
      <c r="C20" s="5">
        <f>SUM(D20:G20)</f>
        <v>0.8</v>
      </c>
      <c r="D20" s="5">
        <v>0.2</v>
      </c>
      <c r="E20" s="5">
        <v>0.2</v>
      </c>
      <c r="F20" s="5">
        <v>0.2</v>
      </c>
      <c r="G20" s="5">
        <v>0.2</v>
      </c>
      <c r="H20" s="5">
        <f>SUM(I20:L20)</f>
        <v>0.8</v>
      </c>
      <c r="I20" s="5">
        <v>0.2</v>
      </c>
      <c r="J20" s="5">
        <v>0.2</v>
      </c>
      <c r="K20" s="5">
        <v>0.2</v>
      </c>
      <c r="L20" s="5">
        <v>0.2</v>
      </c>
      <c r="M20" s="5">
        <f t="shared" si="8"/>
        <v>0.60000000000000009</v>
      </c>
      <c r="N20" s="5">
        <v>0.2</v>
      </c>
      <c r="O20" s="5">
        <v>0.2</v>
      </c>
      <c r="P20" s="5">
        <v>0.2</v>
      </c>
      <c r="Q20" s="25">
        <v>8</v>
      </c>
    </row>
    <row r="21" spans="1:17" ht="27" customHeight="1" x14ac:dyDescent="0.2">
      <c r="A21" s="23">
        <v>9</v>
      </c>
      <c r="B21" s="29" t="s">
        <v>16</v>
      </c>
      <c r="C21" s="5">
        <f>SUM(D21:G21)</f>
        <v>-2100.50207</v>
      </c>
      <c r="D21" s="5">
        <v>-948.78114700000003</v>
      </c>
      <c r="E21" s="5">
        <v>-12.534176</v>
      </c>
      <c r="F21" s="5">
        <v>-5.2904840000000002</v>
      </c>
      <c r="G21" s="5">
        <v>-1133.8962630000001</v>
      </c>
      <c r="H21" s="5">
        <f>SUM(I21:L21)</f>
        <v>-219.72867300000001</v>
      </c>
      <c r="I21" s="5">
        <v>0</v>
      </c>
      <c r="J21" s="5">
        <v>-29.879076000000001</v>
      </c>
      <c r="K21" s="5">
        <v>-133.315268</v>
      </c>
      <c r="L21" s="5">
        <v>-56.534329</v>
      </c>
      <c r="M21" s="5">
        <f t="shared" si="8"/>
        <v>-177.03643199999999</v>
      </c>
      <c r="N21" s="5">
        <v>-24.600155000000001</v>
      </c>
      <c r="O21" s="5">
        <v>-152.43627699999999</v>
      </c>
      <c r="P21" s="5">
        <v>0</v>
      </c>
      <c r="Q21" s="25">
        <v>9</v>
      </c>
    </row>
    <row r="22" spans="1:17" ht="12.75" customHeight="1" x14ac:dyDescent="0.2">
      <c r="A22" s="23">
        <v>10</v>
      </c>
      <c r="B22" s="28" t="s">
        <v>17</v>
      </c>
      <c r="C22" s="5">
        <f>SUM(D22:G22)</f>
        <v>2279.6282154199998</v>
      </c>
      <c r="D22" s="5">
        <v>533.10703065999996</v>
      </c>
      <c r="E22" s="5">
        <v>505.53409023</v>
      </c>
      <c r="F22" s="5">
        <v>631.41874991999998</v>
      </c>
      <c r="G22" s="5">
        <v>609.56834461000005</v>
      </c>
      <c r="H22" s="5">
        <f>SUM(I22:L22)</f>
        <v>2560.6392668600001</v>
      </c>
      <c r="I22" s="5">
        <v>561.60966423000002</v>
      </c>
      <c r="J22" s="5">
        <v>610.51432097000009</v>
      </c>
      <c r="K22" s="5">
        <v>703.88050610000005</v>
      </c>
      <c r="L22" s="5">
        <v>684.63477556000009</v>
      </c>
      <c r="M22" s="5">
        <f t="shared" si="8"/>
        <v>1980.843389463</v>
      </c>
      <c r="N22" s="5">
        <v>655.29257836999989</v>
      </c>
      <c r="O22" s="5">
        <v>659.78252017</v>
      </c>
      <c r="P22" s="5">
        <v>665.768290923</v>
      </c>
      <c r="Q22" s="25">
        <v>10</v>
      </c>
    </row>
    <row r="23" spans="1:17" ht="12.75" customHeight="1" x14ac:dyDescent="0.2">
      <c r="A23" s="23">
        <v>11</v>
      </c>
      <c r="B23" s="26" t="s">
        <v>18</v>
      </c>
      <c r="C23" s="33">
        <f t="shared" ref="C23:P23" si="9">C13+C14</f>
        <v>17035.028628559998</v>
      </c>
      <c r="D23" s="4">
        <f t="shared" si="9"/>
        <v>4157.9455963799992</v>
      </c>
      <c r="E23" s="4">
        <f t="shared" si="9"/>
        <v>4209.9828505099995</v>
      </c>
      <c r="F23" s="4">
        <f t="shared" si="9"/>
        <v>4711.9324340099993</v>
      </c>
      <c r="G23" s="4">
        <f t="shared" si="9"/>
        <v>3955.1677476599998</v>
      </c>
      <c r="H23" s="33">
        <f t="shared" si="9"/>
        <v>15994.00012991</v>
      </c>
      <c r="I23" s="4">
        <f t="shared" si="9"/>
        <v>3640.3681632300004</v>
      </c>
      <c r="J23" s="4">
        <f t="shared" si="9"/>
        <v>3823.3640869699998</v>
      </c>
      <c r="K23" s="4">
        <f t="shared" si="9"/>
        <v>4327.05243255</v>
      </c>
      <c r="L23" s="4">
        <f t="shared" si="9"/>
        <v>4203.2154471600006</v>
      </c>
      <c r="M23" s="33">
        <f t="shared" si="9"/>
        <v>11729.430810583</v>
      </c>
      <c r="N23" s="4">
        <f t="shared" si="9"/>
        <v>3670.32205793</v>
      </c>
      <c r="O23" s="4">
        <f t="shared" si="9"/>
        <v>3882.9307701000002</v>
      </c>
      <c r="P23" s="4">
        <f t="shared" si="9"/>
        <v>4176.1779825530002</v>
      </c>
      <c r="Q23" s="25">
        <v>11</v>
      </c>
    </row>
    <row r="24" spans="1:17" ht="27" customHeight="1" x14ac:dyDescent="0.2">
      <c r="A24" s="23">
        <v>12</v>
      </c>
      <c r="B24" s="24" t="s">
        <v>29</v>
      </c>
      <c r="C24" s="33">
        <f>SUM(D24:G24)</f>
        <v>-37647.510781999998</v>
      </c>
      <c r="D24" s="33">
        <v>-6152.1260769999999</v>
      </c>
      <c r="E24" s="33">
        <v>-8420.6012249999985</v>
      </c>
      <c r="F24" s="33">
        <v>-12723.449108000001</v>
      </c>
      <c r="G24" s="33">
        <v>-10351.334372000001</v>
      </c>
      <c r="H24" s="33">
        <f>SUM(I24:L24)</f>
        <v>-28325.824567</v>
      </c>
      <c r="I24" s="33">
        <v>-7224.5104760000004</v>
      </c>
      <c r="J24" s="33">
        <v>-6292.9269180000001</v>
      </c>
      <c r="K24" s="33">
        <v>-7965.7694139999994</v>
      </c>
      <c r="L24" s="33">
        <v>-6842.6177590000007</v>
      </c>
      <c r="M24" s="33">
        <f>SUM(N24:P24)</f>
        <v>-20837.338694999999</v>
      </c>
      <c r="N24" s="33">
        <v>-6838.5158719999999</v>
      </c>
      <c r="O24" s="33">
        <v>-6491.7358990000002</v>
      </c>
      <c r="P24" s="33">
        <v>-7507.0869240000002</v>
      </c>
      <c r="Q24" s="34">
        <v>12</v>
      </c>
    </row>
    <row r="25" spans="1:17" ht="12.75" customHeight="1" x14ac:dyDescent="0.2">
      <c r="A25" s="23">
        <v>13</v>
      </c>
      <c r="B25" s="26" t="s">
        <v>31</v>
      </c>
      <c r="C25" s="4">
        <f>C26+C28</f>
        <v>7627.4773621099994</v>
      </c>
      <c r="D25" s="4">
        <f>D26+D28</f>
        <v>78.134007839999981</v>
      </c>
      <c r="E25" s="4">
        <f t="shared" ref="E25:G25" si="10">E26+E28</f>
        <v>1922.1334754600002</v>
      </c>
      <c r="F25" s="4">
        <f t="shared" si="10"/>
        <v>4475.2489040700002</v>
      </c>
      <c r="G25" s="4">
        <f t="shared" si="10"/>
        <v>1151.96097474</v>
      </c>
      <c r="H25" s="4">
        <f>H26+H28</f>
        <v>1828.7090920300002</v>
      </c>
      <c r="I25" s="4">
        <f>I26+I28</f>
        <v>1033.16813923</v>
      </c>
      <c r="J25" s="4">
        <f t="shared" ref="J25:L25" si="11">J26+J28</f>
        <v>-184.94539176000001</v>
      </c>
      <c r="K25" s="4">
        <f t="shared" si="11"/>
        <v>918.67759314</v>
      </c>
      <c r="L25" s="4">
        <f t="shared" si="11"/>
        <v>61.808751420000135</v>
      </c>
      <c r="M25" s="4">
        <f>M26+M28</f>
        <v>-65.295171239999945</v>
      </c>
      <c r="N25" s="4">
        <f>N26+N28</f>
        <v>279.04063968000014</v>
      </c>
      <c r="O25" s="4">
        <f t="shared" ref="O25:P25" si="12">O26+O28</f>
        <v>-556.93990859999997</v>
      </c>
      <c r="P25" s="4">
        <f t="shared" si="12"/>
        <v>212.60409768</v>
      </c>
      <c r="Q25" s="25">
        <v>13</v>
      </c>
    </row>
    <row r="26" spans="1:17" ht="12.75" customHeight="1" x14ac:dyDescent="0.2">
      <c r="A26" s="23">
        <v>14</v>
      </c>
      <c r="B26" s="27" t="s">
        <v>30</v>
      </c>
      <c r="C26" s="4">
        <f>SUM(C27)</f>
        <v>2211.3437820000004</v>
      </c>
      <c r="D26" s="5">
        <f>SUM(D27:D27)</f>
        <v>542.57357100000002</v>
      </c>
      <c r="E26" s="5">
        <f t="shared" ref="E26:G26" si="13">SUM(E27:E27)</f>
        <v>527.33661700000005</v>
      </c>
      <c r="F26" s="5">
        <f t="shared" si="13"/>
        <v>571.85336100000006</v>
      </c>
      <c r="G26" s="5">
        <f t="shared" si="13"/>
        <v>569.58023300000002</v>
      </c>
      <c r="H26" s="4">
        <f>SUM(H27)</f>
        <v>2218.383742</v>
      </c>
      <c r="I26" s="5">
        <f>SUM(I27:I27)</f>
        <v>472.75464499999998</v>
      </c>
      <c r="J26" s="5">
        <f t="shared" ref="J26:P26" si="14">SUM(J27:J27)</f>
        <v>500.23571200000004</v>
      </c>
      <c r="K26" s="5">
        <f t="shared" si="14"/>
        <v>606.32707000000005</v>
      </c>
      <c r="L26" s="5">
        <f t="shared" si="14"/>
        <v>639.06631500000003</v>
      </c>
      <c r="M26" s="4">
        <f>SUM(M27)</f>
        <v>1633.393497</v>
      </c>
      <c r="N26" s="4">
        <f>SUM(N27:N27)</f>
        <v>538.93870100000004</v>
      </c>
      <c r="O26" s="4">
        <f t="shared" si="14"/>
        <v>509.40195699999992</v>
      </c>
      <c r="P26" s="4">
        <f t="shared" si="14"/>
        <v>585.05283899999995</v>
      </c>
      <c r="Q26" s="25">
        <v>14</v>
      </c>
    </row>
    <row r="27" spans="1:17" ht="12.75" customHeight="1" x14ac:dyDescent="0.2">
      <c r="A27" s="23">
        <v>15</v>
      </c>
      <c r="B27" s="28" t="s">
        <v>19</v>
      </c>
      <c r="C27" s="5">
        <f>SUM(D27:G27)</f>
        <v>2211.3437820000004</v>
      </c>
      <c r="D27" s="5">
        <v>542.57357100000002</v>
      </c>
      <c r="E27" s="5">
        <v>527.33661700000005</v>
      </c>
      <c r="F27" s="5">
        <v>571.85336100000006</v>
      </c>
      <c r="G27" s="5">
        <v>569.58023300000002</v>
      </c>
      <c r="H27" s="5">
        <f>SUM(I27:L27)</f>
        <v>2218.383742</v>
      </c>
      <c r="I27" s="5">
        <v>472.75464499999998</v>
      </c>
      <c r="J27" s="5">
        <v>500.23571200000004</v>
      </c>
      <c r="K27" s="5">
        <v>606.32707000000005</v>
      </c>
      <c r="L27" s="5">
        <v>639.06631500000003</v>
      </c>
      <c r="M27" s="5">
        <f>SUM(N27:P27)</f>
        <v>1633.393497</v>
      </c>
      <c r="N27" s="5">
        <v>538.93870100000004</v>
      </c>
      <c r="O27" s="5">
        <v>509.40195699999992</v>
      </c>
      <c r="P27" s="5">
        <v>585.05283899999995</v>
      </c>
      <c r="Q27" s="25">
        <v>15</v>
      </c>
    </row>
    <row r="28" spans="1:17" ht="12.75" customHeight="1" x14ac:dyDescent="0.2">
      <c r="A28" s="23">
        <v>16</v>
      </c>
      <c r="B28" s="27" t="s">
        <v>20</v>
      </c>
      <c r="C28" s="4">
        <f>SUM(C29:C32)</f>
        <v>5416.1335801099985</v>
      </c>
      <c r="D28" s="4">
        <f>SUM(D29:D32)</f>
        <v>-464.43956316000003</v>
      </c>
      <c r="E28" s="4">
        <f t="shared" ref="E28:G28" si="15">SUM(E29:E32)</f>
        <v>1394.7968584600003</v>
      </c>
      <c r="F28" s="4">
        <f t="shared" si="15"/>
        <v>3903.3955430699998</v>
      </c>
      <c r="G28" s="4">
        <f t="shared" si="15"/>
        <v>582.38074173999985</v>
      </c>
      <c r="H28" s="4">
        <f>SUM(H29:H32)</f>
        <v>-389.67464996999979</v>
      </c>
      <c r="I28" s="4">
        <f>SUM(I29:I32)</f>
        <v>560.41349422999997</v>
      </c>
      <c r="J28" s="4">
        <f t="shared" ref="J28:L28" si="16">SUM(J29:J32)</f>
        <v>-685.18110376000004</v>
      </c>
      <c r="K28" s="4">
        <f t="shared" si="16"/>
        <v>312.35052313999995</v>
      </c>
      <c r="L28" s="4">
        <f t="shared" si="16"/>
        <v>-577.2575635799999</v>
      </c>
      <c r="M28" s="4">
        <f>SUM(M29:M32)</f>
        <v>-1698.68866824</v>
      </c>
      <c r="N28" s="4">
        <f>SUM(N29:N32)</f>
        <v>-259.8980613199999</v>
      </c>
      <c r="O28" s="4">
        <f t="shared" ref="O28:P28" si="17">SUM(O29:O32)</f>
        <v>-1066.3418655999999</v>
      </c>
      <c r="P28" s="4">
        <f t="shared" si="17"/>
        <v>-372.44874131999995</v>
      </c>
      <c r="Q28" s="25">
        <v>16</v>
      </c>
    </row>
    <row r="29" spans="1:17" ht="12.75" customHeight="1" x14ac:dyDescent="0.2">
      <c r="A29" s="23">
        <v>17</v>
      </c>
      <c r="B29" s="28" t="s">
        <v>21</v>
      </c>
      <c r="C29" s="5">
        <f>SUM(D29:G29)</f>
        <v>-2.4166643399999996</v>
      </c>
      <c r="D29" s="5">
        <v>-0.60297378999999995</v>
      </c>
      <c r="E29" s="5">
        <v>-0.31589270000000003</v>
      </c>
      <c r="F29" s="5">
        <v>-0.37869539000000002</v>
      </c>
      <c r="G29" s="5">
        <v>-1.1191024599999999</v>
      </c>
      <c r="H29" s="5">
        <f>SUM(I29:L29)</f>
        <v>-0.61641469999999998</v>
      </c>
      <c r="I29" s="5">
        <v>-0.43087797</v>
      </c>
      <c r="J29" s="5">
        <v>-1.406312E-2</v>
      </c>
      <c r="K29" s="5">
        <v>-0.13689206000000001</v>
      </c>
      <c r="L29" s="5">
        <v>-3.4581550000000003E-2</v>
      </c>
      <c r="M29" s="5">
        <f t="shared" ref="M29:M32" si="18">SUM(N29:P29)</f>
        <v>-0.70308979000000005</v>
      </c>
      <c r="N29" s="5">
        <v>-4.2630719999999997E-2</v>
      </c>
      <c r="O29" s="5">
        <v>-0.61594536</v>
      </c>
      <c r="P29" s="5">
        <v>-4.4513709999999998E-2</v>
      </c>
      <c r="Q29" s="25">
        <v>17</v>
      </c>
    </row>
    <row r="30" spans="1:17" ht="12.75" customHeight="1" x14ac:dyDescent="0.2">
      <c r="A30" s="23">
        <v>18</v>
      </c>
      <c r="B30" s="30" t="s">
        <v>22</v>
      </c>
      <c r="C30" s="5">
        <f>SUM(D30:G30)</f>
        <v>-469.16174397999998</v>
      </c>
      <c r="D30" s="5">
        <v>-54.334510979999997</v>
      </c>
      <c r="E30" s="5">
        <v>-109.82723300000001</v>
      </c>
      <c r="F30" s="5">
        <v>-104</v>
      </c>
      <c r="G30" s="5">
        <v>-201</v>
      </c>
      <c r="H30" s="5">
        <f>SUM(I30:L30)</f>
        <v>-428.59634199999999</v>
      </c>
      <c r="I30" s="5">
        <v>-121.796342</v>
      </c>
      <c r="J30" s="5">
        <v>-153</v>
      </c>
      <c r="K30" s="5">
        <v>-49.8</v>
      </c>
      <c r="L30" s="5">
        <v>-104</v>
      </c>
      <c r="M30" s="5">
        <f t="shared" si="18"/>
        <v>-707.78701867999996</v>
      </c>
      <c r="N30" s="5">
        <v>-35.389971439999997</v>
      </c>
      <c r="O30" s="5">
        <v>-540.41625342999998</v>
      </c>
      <c r="P30" s="5">
        <v>-131.98079380999999</v>
      </c>
      <c r="Q30" s="25">
        <v>18</v>
      </c>
    </row>
    <row r="31" spans="1:17" ht="27" customHeight="1" x14ac:dyDescent="0.2">
      <c r="A31" s="23">
        <v>19</v>
      </c>
      <c r="B31" s="29" t="s">
        <v>16</v>
      </c>
      <c r="C31" s="5">
        <f>SUM(D31:G31)</f>
        <v>8868.8263259999985</v>
      </c>
      <c r="D31" s="5">
        <v>303.78455200000002</v>
      </c>
      <c r="E31" s="5">
        <v>2155.7364240000002</v>
      </c>
      <c r="F31" s="5">
        <v>4824.4584649999997</v>
      </c>
      <c r="G31" s="5">
        <v>1584.8468849999999</v>
      </c>
      <c r="H31" s="5">
        <f>SUM(I31:L31)</f>
        <v>3131.3590389999999</v>
      </c>
      <c r="I31" s="5">
        <v>1397.725582</v>
      </c>
      <c r="J31" s="5">
        <v>206.62737300000001</v>
      </c>
      <c r="K31" s="5">
        <v>1198.1724879999999</v>
      </c>
      <c r="L31" s="5">
        <v>328.833596</v>
      </c>
      <c r="M31" s="5">
        <f t="shared" si="18"/>
        <v>1349.472546</v>
      </c>
      <c r="N31" s="5">
        <v>550.45350200000007</v>
      </c>
      <c r="O31" s="5">
        <v>240.886156</v>
      </c>
      <c r="P31" s="5">
        <v>558.13288799999998</v>
      </c>
      <c r="Q31" s="25">
        <v>19</v>
      </c>
    </row>
    <row r="32" spans="1:17" ht="12.75" customHeight="1" x14ac:dyDescent="0.2">
      <c r="A32" s="23">
        <v>20</v>
      </c>
      <c r="B32" s="28" t="s">
        <v>17</v>
      </c>
      <c r="C32" s="5">
        <f>SUM(D32:G32)</f>
        <v>-2981.1143375700003</v>
      </c>
      <c r="D32" s="5">
        <v>-713.28663039000003</v>
      </c>
      <c r="E32" s="5">
        <v>-650.79643983999995</v>
      </c>
      <c r="F32" s="5">
        <v>-816.68422654000005</v>
      </c>
      <c r="G32" s="5">
        <v>-800.34704080000006</v>
      </c>
      <c r="H32" s="5">
        <f>SUM(I32:L32)</f>
        <v>-3091.82093227</v>
      </c>
      <c r="I32" s="5">
        <v>-715.08486779999998</v>
      </c>
      <c r="J32" s="5">
        <v>-738.79441364000002</v>
      </c>
      <c r="K32" s="5">
        <v>-835.88507279999999</v>
      </c>
      <c r="L32" s="5">
        <v>-802.05657802999997</v>
      </c>
      <c r="M32" s="5">
        <f t="shared" si="18"/>
        <v>-2339.6711057699999</v>
      </c>
      <c r="N32" s="5">
        <v>-774.91896115999998</v>
      </c>
      <c r="O32" s="5">
        <v>-766.19582280999998</v>
      </c>
      <c r="P32" s="5">
        <v>-798.55632179999998</v>
      </c>
      <c r="Q32" s="25">
        <v>20</v>
      </c>
    </row>
    <row r="33" spans="1:17" ht="12.75" customHeight="1" x14ac:dyDescent="0.2">
      <c r="A33" s="23">
        <v>21</v>
      </c>
      <c r="B33" s="26" t="s">
        <v>23</v>
      </c>
      <c r="C33" s="4">
        <f t="shared" ref="C33:P33" si="19">C24+C25</f>
        <v>-30020.033419889998</v>
      </c>
      <c r="D33" s="4">
        <f t="shared" si="19"/>
        <v>-6073.99206916</v>
      </c>
      <c r="E33" s="4">
        <f t="shared" si="19"/>
        <v>-6498.4677495399983</v>
      </c>
      <c r="F33" s="4">
        <f t="shared" si="19"/>
        <v>-8248.2002039300005</v>
      </c>
      <c r="G33" s="4">
        <f t="shared" si="19"/>
        <v>-9199.3733972600021</v>
      </c>
      <c r="H33" s="4">
        <f t="shared" si="19"/>
        <v>-26497.11547497</v>
      </c>
      <c r="I33" s="4">
        <f t="shared" si="19"/>
        <v>-6191.3423367700007</v>
      </c>
      <c r="J33" s="4">
        <f t="shared" si="19"/>
        <v>-6477.8723097600005</v>
      </c>
      <c r="K33" s="4">
        <f t="shared" si="19"/>
        <v>-7047.0918208599996</v>
      </c>
      <c r="L33" s="4">
        <f t="shared" si="19"/>
        <v>-6780.809007580001</v>
      </c>
      <c r="M33" s="4">
        <f t="shared" si="19"/>
        <v>-20902.633866239998</v>
      </c>
      <c r="N33" s="4">
        <f t="shared" si="19"/>
        <v>-6559.47523232</v>
      </c>
      <c r="O33" s="4">
        <f t="shared" si="19"/>
        <v>-7048.6758076000006</v>
      </c>
      <c r="P33" s="4">
        <f t="shared" si="19"/>
        <v>-7294.4828263199997</v>
      </c>
      <c r="Q33" s="25">
        <v>21</v>
      </c>
    </row>
    <row r="34" spans="1:17" ht="6" customHeight="1" x14ac:dyDescent="0.2">
      <c r="A34" s="31"/>
      <c r="B34" s="9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8"/>
      <c r="P34" s="8"/>
      <c r="Q34" s="32"/>
    </row>
    <row r="35" spans="1:17" ht="6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2.75" customHeight="1" x14ac:dyDescent="0.2">
      <c r="A36" s="10" t="s">
        <v>36</v>
      </c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2.75" customHeight="1" x14ac:dyDescent="0.2">
      <c r="A37" s="10" t="s">
        <v>24</v>
      </c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2.75" customHeight="1" x14ac:dyDescent="0.2">
      <c r="A38" s="11" t="s">
        <v>25</v>
      </c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2.75" customHeight="1" x14ac:dyDescent="0.2">
      <c r="A39" s="11" t="s">
        <v>26</v>
      </c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</sheetData>
  <mergeCells count="19">
    <mergeCell ref="A1:G1"/>
    <mergeCell ref="H1:Q1"/>
    <mergeCell ref="A2:G2"/>
    <mergeCell ref="H2:Q2"/>
    <mergeCell ref="A3:G3"/>
    <mergeCell ref="H3:Q3"/>
    <mergeCell ref="A8:A11"/>
    <mergeCell ref="B8:B11"/>
    <mergeCell ref="C8:P8"/>
    <mergeCell ref="Q8:Q11"/>
    <mergeCell ref="C9:G9"/>
    <mergeCell ref="H9:L9"/>
    <mergeCell ref="M9:P9"/>
    <mergeCell ref="C10:C11"/>
    <mergeCell ref="D10:G10"/>
    <mergeCell ref="H10:H11"/>
    <mergeCell ref="I10:L10"/>
    <mergeCell ref="M10:M11"/>
    <mergeCell ref="N10:P10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ignoredErrors>
    <ignoredError sqref="M13:M17 M29:M32" formulaRange="1"/>
    <ignoredError sqref="M18:M28" formula="1" formulaRange="1"/>
    <ignoredError sqref="C18:L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1.1</vt:lpstr>
      <vt:lpstr>'Cuadro 1.1'!Área_de_impresión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2025-12-23T20:37:34Z</cp:lastPrinted>
  <dcterms:created xsi:type="dcterms:W3CDTF">2025-03-14T13:53:59Z</dcterms:created>
  <dcterms:modified xsi:type="dcterms:W3CDTF">2025-12-30T17:35:51Z</dcterms:modified>
</cp:coreProperties>
</file>